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G:\マイドライブ\0-大会要項\2026年度作業用\HP用要項+エクセル.pdf\"/>
    </mc:Choice>
  </mc:AlternateContent>
  <xr:revisionPtr revIDLastSave="0" documentId="8_{C856A3DF-92B2-481E-AC25-FC7E18D1CE4A}" xr6:coauthVersionLast="47" xr6:coauthVersionMax="47" xr10:uidLastSave="{00000000-0000-0000-0000-000000000000}"/>
  <bookViews>
    <workbookView xWindow="2640" yWindow="1296" windowWidth="19500" windowHeight="12384" xr2:uid="{00000000-000D-0000-FFFF-FFFF00000000}"/>
  </bookViews>
  <sheets>
    <sheet name="申込書" sheetId="28" r:id="rId1"/>
  </sheets>
  <definedNames>
    <definedName name="_xlnm.Print_Area" localSheetId="0">申込書!$A$1:$L$34</definedName>
    <definedName name="_xlnm.Print_Titles" localSheetId="0">申込書!$1:$12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28" l="1"/>
  <c r="M31" i="28"/>
  <c r="M30" i="28"/>
  <c r="M29" i="28"/>
  <c r="M28" i="28"/>
  <c r="M27" i="28"/>
  <c r="M26" i="28"/>
  <c r="M25" i="28"/>
  <c r="M24" i="28"/>
  <c r="M23" i="28"/>
  <c r="M22" i="28"/>
  <c r="M21" i="28"/>
  <c r="M20" i="28"/>
  <c r="M19" i="28"/>
  <c r="M18" i="28"/>
  <c r="M17" i="28"/>
  <c r="M16" i="28"/>
  <c r="M15" i="28"/>
  <c r="M14" i="28"/>
  <c r="M13" i="28"/>
  <c r="D14" i="28"/>
  <c r="M12" i="28" l="1"/>
  <c r="E1" i="28"/>
  <c r="C9" i="28" l="1"/>
  <c r="E9" i="28" s="1"/>
  <c r="E8" i="28"/>
  <c r="P3" i="28"/>
  <c r="F1" i="28" s="1"/>
  <c r="G1" i="28"/>
  <c r="E29" i="28"/>
  <c r="E30" i="28"/>
  <c r="E32" i="28"/>
  <c r="E28" i="28"/>
  <c r="D28" i="28"/>
  <c r="D30" i="28"/>
  <c r="E24" i="28"/>
  <c r="D23" i="28"/>
  <c r="D24" i="28"/>
  <c r="E19" i="28"/>
  <c r="E18" i="28"/>
  <c r="E31" i="28"/>
  <c r="D22" i="28"/>
  <c r="E21" i="28"/>
  <c r="D33" i="28"/>
  <c r="D27" i="28"/>
  <c r="D15" i="28"/>
  <c r="E27" i="28"/>
  <c r="D26" i="28"/>
  <c r="D25" i="28"/>
  <c r="E33" i="28"/>
  <c r="D21" i="28"/>
  <c r="E13" i="28"/>
  <c r="E15" i="28"/>
  <c r="D18" i="28"/>
  <c r="D19" i="28"/>
  <c r="E23" i="28"/>
  <c r="E14" i="28"/>
  <c r="E20" i="28"/>
  <c r="D20" i="28"/>
  <c r="E22" i="28"/>
  <c r="D31" i="28"/>
  <c r="D13" i="28"/>
</calcChain>
</file>

<file path=xl/sharedStrings.xml><?xml version="1.0" encoding="utf-8"?>
<sst xmlns="http://schemas.openxmlformats.org/spreadsheetml/2006/main" count="32" uniqueCount="32">
  <si>
    <t>〒</t>
    <phoneticPr fontId="1"/>
  </si>
  <si>
    <t>参加費</t>
    <rPh sb="0" eb="3">
      <t>さんかひ</t>
    </rPh>
    <phoneticPr fontId="1" type="Hiragana"/>
  </si>
  <si>
    <t>円</t>
    <rPh sb="0" eb="1">
      <t>えん</t>
    </rPh>
    <phoneticPr fontId="1" type="Hiragana"/>
  </si>
  <si>
    <t>人</t>
    <rPh sb="0" eb="1">
      <t>にん</t>
    </rPh>
    <phoneticPr fontId="1" type="Hiragana"/>
  </si>
  <si>
    <t>携帯電話</t>
    <rPh sb="0" eb="2">
      <t>ケイタイ</t>
    </rPh>
    <rPh sb="2" eb="4">
      <t>デンワ</t>
    </rPh>
    <phoneticPr fontId="1"/>
  </si>
  <si>
    <t>E-mail</t>
    <phoneticPr fontId="1"/>
  </si>
  <si>
    <t>春日井市卓球選手権</t>
    <rPh sb="0" eb="3">
      <t>カスガイ</t>
    </rPh>
    <rPh sb="3" eb="4">
      <t>シ</t>
    </rPh>
    <rPh sb="4" eb="6">
      <t>タッキュウ</t>
    </rPh>
    <rPh sb="6" eb="9">
      <t>センシュケン</t>
    </rPh>
    <phoneticPr fontId="1"/>
  </si>
  <si>
    <r>
      <rPr>
        <sz val="11"/>
        <color indexed="10"/>
        <rFont val="Meiryo UI"/>
        <family val="3"/>
        <charset val="128"/>
      </rPr>
      <t xml:space="preserve">* </t>
    </r>
    <r>
      <rPr>
        <sz val="11"/>
        <rFont val="Meiryo UI"/>
        <family val="3"/>
        <charset val="128"/>
      </rPr>
      <t>入金方法</t>
    </r>
    <phoneticPr fontId="1" type="Hiragana"/>
  </si>
  <si>
    <t>*</t>
    <phoneticPr fontId="1" type="Hiragana"/>
  </si>
  <si>
    <t>参加人数</t>
    <rPh sb="0" eb="2">
      <t>さんか</t>
    </rPh>
    <rPh sb="2" eb="4">
      <t>にんずう</t>
    </rPh>
    <phoneticPr fontId="1" type="Hiragana"/>
  </si>
  <si>
    <t>年  　　　 月　　　　日</t>
    <rPh sb="0" eb="1">
      <t>ネン</t>
    </rPh>
    <rPh sb="7" eb="8">
      <t>ツキ</t>
    </rPh>
    <rPh sb="12" eb="13">
      <t>ニチ</t>
    </rPh>
    <phoneticPr fontId="1"/>
  </si>
  <si>
    <t>＊複数の種目、男女の種目がある場合はファイルを別にしてください</t>
    <rPh sb="1" eb="3">
      <t>フクスウ</t>
    </rPh>
    <rPh sb="4" eb="6">
      <t>シュモク</t>
    </rPh>
    <rPh sb="7" eb="9">
      <t>ダンジョ</t>
    </rPh>
    <rPh sb="10" eb="12">
      <t>シュモク</t>
    </rPh>
    <rPh sb="15" eb="17">
      <t>バアイ</t>
    </rPh>
    <rPh sb="23" eb="24">
      <t>ベツ</t>
    </rPh>
    <phoneticPr fontId="1"/>
  </si>
  <si>
    <t>提出日</t>
    <rPh sb="0" eb="3">
      <t>テイシュツビ</t>
    </rPh>
    <phoneticPr fontId="1"/>
  </si>
  <si>
    <t>申込者住所</t>
    <rPh sb="0" eb="3">
      <t>モウシコミシャ</t>
    </rPh>
    <rPh sb="3" eb="5">
      <t>ジュウショ</t>
    </rPh>
    <phoneticPr fontId="1"/>
  </si>
  <si>
    <r>
      <rPr>
        <sz val="12"/>
        <color indexed="10"/>
        <rFont val="Meiryo UI"/>
        <family val="3"/>
        <charset val="128"/>
      </rPr>
      <t>*</t>
    </r>
    <r>
      <rPr>
        <sz val="12"/>
        <rFont val="Meiryo UI"/>
        <family val="3"/>
        <charset val="128"/>
      </rPr>
      <t>チーム名</t>
    </r>
    <rPh sb="4" eb="5">
      <t>メイ</t>
    </rPh>
    <phoneticPr fontId="1"/>
  </si>
  <si>
    <r>
      <rPr>
        <sz val="12"/>
        <color indexed="10"/>
        <rFont val="Meiryo UI"/>
        <family val="3"/>
        <charset val="128"/>
      </rPr>
      <t>*</t>
    </r>
    <r>
      <rPr>
        <sz val="12"/>
        <rFont val="Meiryo UI"/>
        <family val="3"/>
        <charset val="128"/>
      </rPr>
      <t>申込者名</t>
    </r>
    <rPh sb="1" eb="3">
      <t>モウシコミ</t>
    </rPh>
    <rPh sb="3" eb="4">
      <t>シャ</t>
    </rPh>
    <rPh sb="4" eb="5">
      <t>メイ</t>
    </rPh>
    <phoneticPr fontId="1"/>
  </si>
  <si>
    <r>
      <rPr>
        <sz val="12"/>
        <color indexed="10"/>
        <rFont val="Meiryo UI"/>
        <family val="3"/>
        <charset val="128"/>
      </rPr>
      <t>*</t>
    </r>
    <r>
      <rPr>
        <sz val="12"/>
        <rFont val="Meiryo UI"/>
        <family val="3"/>
        <charset val="128"/>
      </rPr>
      <t>種目</t>
    </r>
    <rPh sb="1" eb="3">
      <t>シュモク</t>
    </rPh>
    <phoneticPr fontId="1"/>
  </si>
  <si>
    <t>＊実力順に記入してください。</t>
    <rPh sb="1" eb="3">
      <t>ジツリョク</t>
    </rPh>
    <rPh sb="3" eb="4">
      <t>ジュン</t>
    </rPh>
    <rPh sb="5" eb="7">
      <t>キニュウ</t>
    </rPh>
    <phoneticPr fontId="1"/>
  </si>
  <si>
    <t>2026年３月吉日</t>
    <phoneticPr fontId="1"/>
  </si>
  <si>
    <t>QRコードを クリック or  読込</t>
    <rPh sb="16" eb="18">
      <t>ヨミコミ</t>
    </rPh>
    <phoneticPr fontId="1"/>
  </si>
  <si>
    <t>令和8年度　</t>
    <rPh sb="0" eb="2">
      <t>レイワ</t>
    </rPh>
    <rPh sb="3" eb="5">
      <t>ネンド</t>
    </rPh>
    <phoneticPr fontId="1"/>
  </si>
  <si>
    <t>QRコードを クリック or  読込</t>
    <phoneticPr fontId="1"/>
  </si>
  <si>
    <t>一般・大学生 600円</t>
    <phoneticPr fontId="1" type="Hiragana"/>
  </si>
  <si>
    <t xml:space="preserve"> 高校生・中学３年生400円</t>
    <phoneticPr fontId="1" type="Hiragana"/>
  </si>
  <si>
    <t>中学１・２年生300円</t>
    <phoneticPr fontId="1" type="Hiragana"/>
  </si>
  <si>
    <t>小学生200円</t>
  </si>
  <si>
    <r>
      <rPr>
        <sz val="12"/>
        <color indexed="10"/>
        <rFont val="Meiryo UI"/>
        <family val="3"/>
        <charset val="128"/>
      </rPr>
      <t>*</t>
    </r>
    <r>
      <rPr>
        <sz val="12"/>
        <color indexed="8"/>
        <rFont val="Meiryo UI"/>
        <family val="3"/>
        <charset val="128"/>
      </rPr>
      <t>姓</t>
    </r>
    <phoneticPr fontId="1"/>
  </si>
  <si>
    <r>
      <rPr>
        <sz val="12"/>
        <color indexed="10"/>
        <rFont val="Meiryo UI"/>
        <family val="3"/>
        <charset val="128"/>
      </rPr>
      <t>*</t>
    </r>
    <r>
      <rPr>
        <sz val="12"/>
        <color indexed="8"/>
        <rFont val="Meiryo UI"/>
        <family val="3"/>
        <charset val="128"/>
      </rPr>
      <t>名</t>
    </r>
    <phoneticPr fontId="1"/>
  </si>
  <si>
    <r>
      <rPr>
        <sz val="12"/>
        <color indexed="10"/>
        <rFont val="Meiryo UI"/>
        <family val="3"/>
        <charset val="128"/>
      </rPr>
      <t>*</t>
    </r>
    <r>
      <rPr>
        <sz val="12"/>
        <color indexed="8"/>
        <rFont val="Meiryo UI"/>
        <family val="3"/>
        <charset val="128"/>
      </rPr>
      <t>姓　かな</t>
    </r>
    <phoneticPr fontId="1"/>
  </si>
  <si>
    <r>
      <rPr>
        <sz val="12"/>
        <color indexed="10"/>
        <rFont val="Meiryo UI"/>
        <family val="3"/>
        <charset val="128"/>
      </rPr>
      <t>*</t>
    </r>
    <r>
      <rPr>
        <sz val="12"/>
        <color indexed="8"/>
        <rFont val="Meiryo UI"/>
        <family val="3"/>
        <charset val="128"/>
      </rPr>
      <t>名　かな</t>
    </r>
    <phoneticPr fontId="1"/>
  </si>
  <si>
    <t>備　　考</t>
    <rPh sb="0" eb="1">
      <t>ビ</t>
    </rPh>
    <rPh sb="3" eb="4">
      <t>コウ</t>
    </rPh>
    <phoneticPr fontId="1"/>
  </si>
  <si>
    <r>
      <rPr>
        <sz val="12"/>
        <color rgb="FFFF0000"/>
        <rFont val="Meiryo UI"/>
        <family val="3"/>
        <charset val="128"/>
      </rPr>
      <t>＊</t>
    </r>
    <r>
      <rPr>
        <sz val="12"/>
        <rFont val="Meiryo UI"/>
        <family val="3"/>
        <charset val="128"/>
      </rPr>
      <t xml:space="preserve">料金区分
</t>
    </r>
    <r>
      <rPr>
        <sz val="10"/>
        <rFont val="Meiryo UI"/>
        <family val="3"/>
        <charset val="128"/>
      </rPr>
      <t>セルをクリックし
▼で選択</t>
    </r>
    <rPh sb="1" eb="3">
      <t>リョウキン</t>
    </rPh>
    <rPh sb="3" eb="5">
      <t>クブン</t>
    </rPh>
    <rPh sb="17" eb="19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</si>
</sst>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gge&quot;年&quot;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9"/>
      <name val="Meiryo UI"/>
      <family val="3"/>
      <charset val="128"/>
    </font>
    <font>
      <sz val="12"/>
      <color indexed="8"/>
      <name val="Meiryo UI"/>
      <family val="3"/>
      <charset val="128"/>
    </font>
    <font>
      <sz val="11"/>
      <color indexed="10"/>
      <name val="Meiryo UI"/>
      <family val="3"/>
      <charset val="128"/>
    </font>
    <font>
      <b/>
      <sz val="16"/>
      <name val="Meiryo UI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9"/>
      <color rgb="FF000000"/>
      <name val="Meiryo UI"/>
      <family val="3"/>
      <charset val="128"/>
    </font>
    <font>
      <i/>
      <sz val="12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color theme="1" tint="4.9989318521683403E-2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sz val="9"/>
      <color rgb="FF000000"/>
      <name val="MS UI Gothic"/>
      <family val="3"/>
      <charset val="128"/>
    </font>
    <font>
      <sz val="12"/>
      <color indexed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14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13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horizontal="justify" readingOrder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3" fillId="0" borderId="4" xfId="0" applyFont="1" applyBorder="1"/>
    <xf numFmtId="0" fontId="4" fillId="0" borderId="5" xfId="0" applyFont="1" applyBorder="1" applyAlignment="1" applyProtection="1">
      <alignment vertical="center"/>
      <protection locked="0"/>
    </xf>
    <xf numFmtId="0" fontId="13" fillId="0" borderId="0" xfId="0" applyFont="1" applyAlignment="1">
      <alignment horizontal="left"/>
    </xf>
    <xf numFmtId="0" fontId="1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5" fillId="2" borderId="0" xfId="0" applyFont="1" applyFill="1"/>
    <xf numFmtId="0" fontId="3" fillId="2" borderId="0" xfId="0" applyFont="1" applyFill="1"/>
    <xf numFmtId="0" fontId="20" fillId="0" borderId="0" xfId="0" applyFont="1"/>
    <xf numFmtId="0" fontId="21" fillId="0" borderId="0" xfId="0" applyFont="1" applyAlignment="1">
      <alignment horizontal="justify" readingOrder="1"/>
    </xf>
    <xf numFmtId="0" fontId="16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0" fillId="0" borderId="0" xfId="0" applyAlignment="1">
      <alignment shrinkToFi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top"/>
    </xf>
    <xf numFmtId="0" fontId="20" fillId="0" borderId="3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O$8" lockText="1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firstButton="1" fmlaLink="$O$3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firstButton="1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441960</xdr:colOff>
          <xdr:row>7</xdr:row>
          <xdr:rowOff>106680</xdr:rowOff>
        </xdr:from>
        <xdr:to>
          <xdr:col>2</xdr:col>
          <xdr:colOff>861060</xdr:colOff>
          <xdr:row>7</xdr:row>
          <xdr:rowOff>312420</xdr:rowOff>
        </xdr:to>
        <xdr:sp macro="" textlink="">
          <xdr:nvSpPr>
            <xdr:cNvPr id="23553" name="Option Button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1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一般（中学3年生以上）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929640</xdr:colOff>
          <xdr:row>7</xdr:row>
          <xdr:rowOff>68580</xdr:rowOff>
        </xdr:from>
        <xdr:to>
          <xdr:col>4</xdr:col>
          <xdr:colOff>1005840</xdr:colOff>
          <xdr:row>7</xdr:row>
          <xdr:rowOff>335280</xdr:rowOff>
        </xdr:to>
        <xdr:sp macro="" textlink="">
          <xdr:nvSpPr>
            <xdr:cNvPr id="23554" name="Option Button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1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中学生以下の部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213360</xdr:colOff>
          <xdr:row>2</xdr:row>
          <xdr:rowOff>22860</xdr:rowOff>
        </xdr:from>
        <xdr:to>
          <xdr:col>8</xdr:col>
          <xdr:colOff>68580</xdr:colOff>
          <xdr:row>2</xdr:row>
          <xdr:rowOff>228600</xdr:rowOff>
        </xdr:to>
        <xdr:sp macro="" textlink="">
          <xdr:nvSpPr>
            <xdr:cNvPr id="23555" name="Option Button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1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</xdr:row>
          <xdr:rowOff>22860</xdr:rowOff>
        </xdr:from>
        <xdr:to>
          <xdr:col>11</xdr:col>
          <xdr:colOff>83820</xdr:colOff>
          <xdr:row>2</xdr:row>
          <xdr:rowOff>228600</xdr:rowOff>
        </xdr:to>
        <xdr:sp macro="" textlink="">
          <xdr:nvSpPr>
            <xdr:cNvPr id="23556" name="Option Button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1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2</xdr:row>
          <xdr:rowOff>0</xdr:rowOff>
        </xdr:from>
        <xdr:to>
          <xdr:col>12</xdr:col>
          <xdr:colOff>22860</xdr:colOff>
          <xdr:row>3</xdr:row>
          <xdr:rowOff>15240</xdr:rowOff>
        </xdr:to>
        <xdr:sp macro="" textlink="">
          <xdr:nvSpPr>
            <xdr:cNvPr id="23557" name="Group Box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1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68580</xdr:rowOff>
        </xdr:from>
        <xdr:to>
          <xdr:col>5</xdr:col>
          <xdr:colOff>15240</xdr:colOff>
          <xdr:row>8</xdr:row>
          <xdr:rowOff>0</xdr:rowOff>
        </xdr:to>
        <xdr:sp macro="" textlink="">
          <xdr:nvSpPr>
            <xdr:cNvPr id="23558" name="Group Box 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00000000-0008-0000-0100-00000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＜種目＞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</xdr:colOff>
          <xdr:row>6</xdr:row>
          <xdr:rowOff>0</xdr:rowOff>
        </xdr:from>
        <xdr:to>
          <xdr:col>5</xdr:col>
          <xdr:colOff>0</xdr:colOff>
          <xdr:row>6</xdr:row>
          <xdr:rowOff>335280</xdr:rowOff>
        </xdr:to>
        <xdr:sp macro="" textlink="">
          <xdr:nvSpPr>
            <xdr:cNvPr id="23561" name="Group Box 9" hidden="1">
              <a:extLst>
                <a:ext uri="{63B3BB69-23CF-44E3-9099-C40C66FF867C}">
                  <a14:compatExt spid="_x0000_s23561"/>
                </a:ext>
                <a:ext uri="{FF2B5EF4-FFF2-40B4-BE49-F238E27FC236}">
                  <a16:creationId xmlns:a16="http://schemas.microsoft.com/office/drawing/2014/main" id="{00000000-0008-0000-0100-00000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411480</xdr:colOff>
          <xdr:row>6</xdr:row>
          <xdr:rowOff>7620</xdr:rowOff>
        </xdr:from>
        <xdr:to>
          <xdr:col>3</xdr:col>
          <xdr:colOff>228600</xdr:colOff>
          <xdr:row>7</xdr:row>
          <xdr:rowOff>22860</xdr:rowOff>
        </xdr:to>
        <xdr:sp macro="" textlink="">
          <xdr:nvSpPr>
            <xdr:cNvPr id="23562" name="Option Button 10" hidden="1">
              <a:extLst>
                <a:ext uri="{63B3BB69-23CF-44E3-9099-C40C66FF867C}">
                  <a14:compatExt spid="_x0000_s23562"/>
                </a:ext>
                <a:ext uri="{FF2B5EF4-FFF2-40B4-BE49-F238E27FC236}">
                  <a16:creationId xmlns:a16="http://schemas.microsoft.com/office/drawing/2014/main" id="{00000000-0008-0000-0100-00000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ゆうちょ(推奨)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647700</xdr:colOff>
          <xdr:row>6</xdr:row>
          <xdr:rowOff>7620</xdr:rowOff>
        </xdr:from>
        <xdr:to>
          <xdr:col>4</xdr:col>
          <xdr:colOff>617220</xdr:colOff>
          <xdr:row>7</xdr:row>
          <xdr:rowOff>30480</xdr:rowOff>
        </xdr:to>
        <xdr:sp macro="" textlink="">
          <xdr:nvSpPr>
            <xdr:cNvPr id="23564" name="Option Button 12" hidden="1">
              <a:extLst>
                <a:ext uri="{63B3BB69-23CF-44E3-9099-C40C66FF867C}">
                  <a14:compatExt spid="_x0000_s23564"/>
                </a:ext>
                <a:ext uri="{FF2B5EF4-FFF2-40B4-BE49-F238E27FC236}">
                  <a16:creationId xmlns:a16="http://schemas.microsoft.com/office/drawing/2014/main" id="{00000000-0008-0000-0100-00000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役員手渡し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289560</xdr:colOff>
          <xdr:row>8</xdr:row>
          <xdr:rowOff>22860</xdr:rowOff>
        </xdr:from>
        <xdr:to>
          <xdr:col>2</xdr:col>
          <xdr:colOff>952500</xdr:colOff>
          <xdr:row>8</xdr:row>
          <xdr:rowOff>342900</xdr:rowOff>
        </xdr:to>
        <xdr:sp macro="" textlink="">
          <xdr:nvSpPr>
            <xdr:cNvPr id="23565" name="Group Box 13" hidden="1">
              <a:extLst>
                <a:ext uri="{63B3BB69-23CF-44E3-9099-C40C66FF867C}">
                  <a14:compatExt spid="_x0000_s23565"/>
                </a:ext>
                <a:ext uri="{FF2B5EF4-FFF2-40B4-BE49-F238E27FC236}">
                  <a16:creationId xmlns:a16="http://schemas.microsoft.com/office/drawing/2014/main" id="{00000000-0008-0000-0100-00000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8</xdr:row>
          <xdr:rowOff>30480</xdr:rowOff>
        </xdr:from>
        <xdr:to>
          <xdr:col>4</xdr:col>
          <xdr:colOff>1051560</xdr:colOff>
          <xdr:row>8</xdr:row>
          <xdr:rowOff>342900</xdr:rowOff>
        </xdr:to>
        <xdr:sp macro="" textlink="">
          <xdr:nvSpPr>
            <xdr:cNvPr id="23566" name="Group Box 14" hidden="1">
              <a:extLst>
                <a:ext uri="{63B3BB69-23CF-44E3-9099-C40C66FF867C}">
                  <a14:compatExt spid="_x0000_s23566"/>
                </a:ext>
                <a:ext uri="{FF2B5EF4-FFF2-40B4-BE49-F238E27FC236}">
                  <a16:creationId xmlns:a16="http://schemas.microsoft.com/office/drawing/2014/main" id="{00000000-0008-0000-0100-00000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556260</xdr:colOff>
          <xdr:row>8</xdr:row>
          <xdr:rowOff>53340</xdr:rowOff>
        </xdr:from>
        <xdr:to>
          <xdr:col>2</xdr:col>
          <xdr:colOff>876300</xdr:colOff>
          <xdr:row>8</xdr:row>
          <xdr:rowOff>312420</xdr:rowOff>
        </xdr:to>
        <xdr:pic>
          <xdr:nvPicPr>
            <xdr:cNvPr id="23973" name="Picture 511">
              <a:extLst>
                <a:ext uri="{FF2B5EF4-FFF2-40B4-BE49-F238E27FC236}">
                  <a16:creationId xmlns:a16="http://schemas.microsoft.com/office/drawing/2014/main" id="{00000000-0008-0000-0100-0000A55D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Y$11" spid="_x0000_s2421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20240" y="2194560"/>
              <a:ext cx="320040" cy="25908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8</xdr:row>
          <xdr:rowOff>53340</xdr:rowOff>
        </xdr:from>
        <xdr:to>
          <xdr:col>4</xdr:col>
          <xdr:colOff>838200</xdr:colOff>
          <xdr:row>8</xdr:row>
          <xdr:rowOff>304800</xdr:rowOff>
        </xdr:to>
        <xdr:pic>
          <xdr:nvPicPr>
            <xdr:cNvPr id="23974" name="Picture 515">
              <a:extLst>
                <a:ext uri="{FF2B5EF4-FFF2-40B4-BE49-F238E27FC236}">
                  <a16:creationId xmlns:a16="http://schemas.microsoft.com/office/drawing/2014/main" id="{00000000-0008-0000-0100-0000A65D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Z$11" spid="_x0000_s2421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779520" y="2194560"/>
              <a:ext cx="304800" cy="25146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AP39"/>
  <sheetViews>
    <sheetView tabSelected="1" view="pageBreakPreview" topLeftCell="A9" zoomScale="90" zoomScaleNormal="100" zoomScaleSheetLayoutView="90" workbookViewId="0">
      <selection activeCell="C19" sqref="C19"/>
    </sheetView>
  </sheetViews>
  <sheetFormatPr defaultColWidth="9" defaultRowHeight="15" x14ac:dyDescent="0.3"/>
  <cols>
    <col min="1" max="1" width="4.44140625" style="5" customWidth="1"/>
    <col min="2" max="2" width="14.77734375" style="6" customWidth="1"/>
    <col min="3" max="5" width="14.77734375" style="5" customWidth="1"/>
    <col min="6" max="6" width="22.44140625" style="5" customWidth="1"/>
    <col min="7" max="8" width="3" style="5" customWidth="1"/>
    <col min="9" max="12" width="3" style="6" customWidth="1"/>
    <col min="13" max="13" width="7.21875" style="6" customWidth="1"/>
    <col min="14" max="14" width="9" style="6"/>
    <col min="15" max="15" width="19" style="6" customWidth="1"/>
    <col min="16" max="16" width="11.109375" style="6" customWidth="1"/>
    <col min="17" max="17" width="9" style="6"/>
    <col min="18" max="18" width="15.109375" style="6" customWidth="1"/>
    <col min="19" max="24" width="9" style="6"/>
    <col min="25" max="26" width="4.44140625" style="6" customWidth="1"/>
    <col min="27" max="34" width="9" style="6"/>
    <col min="35" max="35" width="12" style="6" customWidth="1"/>
    <col min="36" max="16384" width="9" style="6"/>
  </cols>
  <sheetData>
    <row r="1" spans="1:42" s="2" customFormat="1" ht="29.4" customHeight="1" x14ac:dyDescent="0.45">
      <c r="A1" s="23"/>
      <c r="B1" s="44" t="s">
        <v>20</v>
      </c>
      <c r="C1" s="85" t="s">
        <v>6</v>
      </c>
      <c r="D1" s="85"/>
      <c r="E1" s="45" t="str">
        <f>IF(O8=0,"シングルス",CHOOSE(O8,"一般","中学生以下"))</f>
        <v>シングルス</v>
      </c>
      <c r="F1" s="44" t="str">
        <f>IF(O8=0,"出場申込書",P8&amp;P3)</f>
        <v>出場申込書</v>
      </c>
      <c r="G1" s="1" t="str">
        <f>IF(O8=0,"","出場申込書")</f>
        <v/>
      </c>
      <c r="H1" s="1"/>
      <c r="I1" s="1"/>
      <c r="J1" s="1"/>
      <c r="K1" s="1"/>
      <c r="L1" s="1"/>
      <c r="M1" s="1"/>
      <c r="O1" s="3"/>
      <c r="P1" s="1"/>
      <c r="Q1" s="1"/>
      <c r="R1" s="4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 t="s">
        <v>18</v>
      </c>
      <c r="AH1" s="1"/>
      <c r="AI1" s="1"/>
      <c r="AJ1" s="1"/>
      <c r="AK1" s="1"/>
      <c r="AL1" s="1"/>
      <c r="AM1" s="1"/>
      <c r="AN1" s="1"/>
      <c r="AO1" s="1"/>
      <c r="AP1" s="1"/>
    </row>
    <row r="2" spans="1:42" ht="14.25" customHeight="1" x14ac:dyDescent="0.3">
      <c r="B2" s="1"/>
      <c r="C2" s="1"/>
      <c r="D2" s="1"/>
      <c r="E2" s="25"/>
      <c r="F2" s="43" t="s">
        <v>12</v>
      </c>
      <c r="G2" s="69" t="s">
        <v>10</v>
      </c>
      <c r="H2" s="70"/>
      <c r="I2" s="70"/>
      <c r="J2" s="70"/>
      <c r="K2" s="70"/>
      <c r="L2" s="7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ht="19.5" customHeight="1" x14ac:dyDescent="0.3">
      <c r="A3" s="60" t="s">
        <v>14</v>
      </c>
      <c r="B3" s="62"/>
      <c r="C3" s="86"/>
      <c r="D3" s="87"/>
      <c r="E3" s="88"/>
      <c r="F3" s="47" t="s">
        <v>16</v>
      </c>
      <c r="G3" s="26"/>
      <c r="H3" s="27"/>
      <c r="I3" s="27"/>
      <c r="J3" s="27"/>
      <c r="K3" s="27"/>
      <c r="L3" s="28"/>
      <c r="O3" s="6">
        <v>0</v>
      </c>
      <c r="P3" s="6" t="str">
        <f>IF( O3=0,"　　",CHOOSE(O3,"男子","女子"))</f>
        <v>　　</v>
      </c>
    </row>
    <row r="4" spans="1:42" ht="19.5" customHeight="1" x14ac:dyDescent="0.3">
      <c r="A4" s="60" t="s">
        <v>15</v>
      </c>
      <c r="B4" s="62"/>
      <c r="C4" s="72"/>
      <c r="D4" s="73"/>
      <c r="E4" s="74"/>
      <c r="F4" s="47"/>
      <c r="G4" s="66"/>
      <c r="H4" s="67"/>
      <c r="I4" s="67"/>
      <c r="J4" s="67"/>
      <c r="K4" s="67"/>
      <c r="L4" s="68"/>
      <c r="N4" s="21"/>
    </row>
    <row r="5" spans="1:42" ht="16.5" customHeight="1" x14ac:dyDescent="0.3">
      <c r="A5" s="78" t="s">
        <v>13</v>
      </c>
      <c r="B5" s="79"/>
      <c r="C5" s="82" t="s">
        <v>0</v>
      </c>
      <c r="D5" s="83"/>
      <c r="E5" s="84"/>
      <c r="F5" s="47" t="s">
        <v>4</v>
      </c>
      <c r="G5" s="66"/>
      <c r="H5" s="67"/>
      <c r="I5" s="67"/>
      <c r="J5" s="67"/>
      <c r="K5" s="67"/>
      <c r="L5" s="68"/>
      <c r="N5" s="21"/>
    </row>
    <row r="6" spans="1:42" ht="25.5" customHeight="1" x14ac:dyDescent="0.3">
      <c r="A6" s="80"/>
      <c r="B6" s="81"/>
      <c r="C6" s="72"/>
      <c r="D6" s="73"/>
      <c r="E6" s="74"/>
      <c r="F6" s="47" t="s">
        <v>5</v>
      </c>
      <c r="G6" s="75"/>
      <c r="H6" s="76"/>
      <c r="I6" s="76"/>
      <c r="J6" s="76"/>
      <c r="K6" s="76"/>
      <c r="L6" s="77"/>
      <c r="N6" s="21"/>
    </row>
    <row r="7" spans="1:42" ht="27" customHeight="1" x14ac:dyDescent="0.3">
      <c r="B7" s="20" t="s">
        <v>7</v>
      </c>
      <c r="F7" s="65"/>
      <c r="G7" s="65"/>
      <c r="H7" s="65"/>
      <c r="I7" s="65"/>
      <c r="J7" s="65"/>
      <c r="K7" s="65"/>
      <c r="L7" s="65"/>
    </row>
    <row r="8" spans="1:42" ht="28.5" customHeight="1" x14ac:dyDescent="0.3">
      <c r="A8" s="8"/>
      <c r="B8" s="29" t="s">
        <v>8</v>
      </c>
      <c r="C8" s="30"/>
      <c r="D8" s="24"/>
      <c r="E8" s="31" t="str">
        <f>IF(Q12=0,"",S12)</f>
        <v/>
      </c>
      <c r="F8" s="55" t="s">
        <v>22</v>
      </c>
      <c r="G8" s="50"/>
      <c r="H8" s="50"/>
      <c r="I8" s="50"/>
      <c r="J8" s="50"/>
      <c r="K8" s="50"/>
      <c r="L8" s="50"/>
      <c r="O8" s="6">
        <v>0</v>
      </c>
    </row>
    <row r="9" spans="1:42" ht="29.25" customHeight="1" x14ac:dyDescent="0.3">
      <c r="A9" s="8"/>
      <c r="B9" s="32" t="s">
        <v>9</v>
      </c>
      <c r="C9" s="33" t="str">
        <f>(IF(COUNTA(B13:B36)=0,"",COUNTA(B13:B36)))</f>
        <v/>
      </c>
      <c r="D9" s="5" t="s">
        <v>1</v>
      </c>
      <c r="E9" s="54" t="str">
        <f>IF(C9="","",M12)</f>
        <v/>
      </c>
      <c r="F9" s="52" t="s">
        <v>23</v>
      </c>
      <c r="G9" s="51"/>
      <c r="H9" s="51"/>
      <c r="I9" s="51"/>
      <c r="J9" s="51"/>
      <c r="K9" s="51"/>
      <c r="L9" s="51"/>
      <c r="M9" s="46"/>
      <c r="N9" s="46"/>
      <c r="O9" s="46"/>
      <c r="P9" s="46"/>
      <c r="Q9" s="46"/>
      <c r="R9" s="46"/>
    </row>
    <row r="10" spans="1:42" ht="22.8" customHeight="1" x14ac:dyDescent="0.35">
      <c r="B10" s="6" t="s">
        <v>11</v>
      </c>
      <c r="C10" s="9"/>
      <c r="D10" s="9"/>
      <c r="E10" s="10"/>
      <c r="F10" s="52" t="s">
        <v>24</v>
      </c>
      <c r="G10" s="10"/>
      <c r="H10" s="10"/>
      <c r="I10" s="11"/>
      <c r="J10" s="11"/>
      <c r="K10" s="11"/>
      <c r="L10" s="11"/>
      <c r="M10" s="12"/>
      <c r="N10" s="13"/>
    </row>
    <row r="11" spans="1:42" ht="19.5" customHeight="1" x14ac:dyDescent="0.35">
      <c r="B11" s="6" t="s">
        <v>17</v>
      </c>
      <c r="F11" s="56" t="s">
        <v>25</v>
      </c>
      <c r="N11" s="13"/>
      <c r="Y11" s="34" t="s">
        <v>3</v>
      </c>
      <c r="Z11" s="34" t="s">
        <v>2</v>
      </c>
    </row>
    <row r="12" spans="1:42" ht="45" customHeight="1" x14ac:dyDescent="0.35">
      <c r="A12" s="35"/>
      <c r="B12" s="53" t="s">
        <v>26</v>
      </c>
      <c r="C12" s="53" t="s">
        <v>27</v>
      </c>
      <c r="D12" s="53" t="s">
        <v>28</v>
      </c>
      <c r="E12" s="53" t="s">
        <v>29</v>
      </c>
      <c r="F12" s="49" t="s">
        <v>31</v>
      </c>
      <c r="G12" s="63" t="s">
        <v>30</v>
      </c>
      <c r="H12" s="63"/>
      <c r="I12" s="63"/>
      <c r="J12" s="63"/>
      <c r="K12" s="63"/>
      <c r="L12" s="64"/>
      <c r="M12" s="6">
        <f>SUM(M13:M32)</f>
        <v>0</v>
      </c>
      <c r="N12" s="13"/>
    </row>
    <row r="13" spans="1:42" s="7" customFormat="1" ht="28.8" customHeight="1" x14ac:dyDescent="0.3">
      <c r="A13" s="19">
        <v>1</v>
      </c>
      <c r="B13" s="22"/>
      <c r="C13" s="22"/>
      <c r="D13" s="19" t="str">
        <f>PHONETIC(B13)</f>
        <v/>
      </c>
      <c r="E13" s="22" t="str">
        <f>PHONETIC(C13)</f>
        <v/>
      </c>
      <c r="F13" s="22"/>
      <c r="G13" s="57"/>
      <c r="H13" s="58"/>
      <c r="I13" s="58"/>
      <c r="J13" s="58"/>
      <c r="K13" s="58"/>
      <c r="L13" s="59"/>
      <c r="M13" s="40" t="str">
        <f>IF(B13="", "", IFERROR(LOOKUP(LEFT(F13, 1), {"1","2","3","4"}, {600,400,300,200}), ""))</f>
        <v/>
      </c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</row>
    <row r="14" spans="1:42" s="7" customFormat="1" ht="28.8" customHeight="1" x14ac:dyDescent="0.3">
      <c r="A14" s="19">
        <v>2</v>
      </c>
      <c r="B14" s="22"/>
      <c r="C14" s="22"/>
      <c r="D14" s="19" t="str">
        <f>PHONETIC(B14)</f>
        <v/>
      </c>
      <c r="E14" s="19" t="str">
        <f t="shared" ref="E14:E33" si="0">PHONETIC(C14)</f>
        <v/>
      </c>
      <c r="F14" s="22"/>
      <c r="G14" s="57"/>
      <c r="H14" s="58"/>
      <c r="I14" s="58"/>
      <c r="J14" s="58"/>
      <c r="K14" s="58"/>
      <c r="L14" s="59"/>
      <c r="M14" s="40" t="str">
        <f>IFERROR(LOOKUP(LEFT(F14,1), {"1","2","3","4"}, {600,400,300,200}), "")</f>
        <v/>
      </c>
      <c r="N14" s="41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</row>
    <row r="15" spans="1:42" s="7" customFormat="1" ht="28.8" customHeight="1" x14ac:dyDescent="0.35">
      <c r="A15" s="19">
        <v>3</v>
      </c>
      <c r="B15" s="22"/>
      <c r="C15" s="22"/>
      <c r="D15" s="19" t="str">
        <f t="shared" ref="D15:D33" si="1">PHONETIC(B15)</f>
        <v/>
      </c>
      <c r="E15" s="19" t="str">
        <f t="shared" si="0"/>
        <v/>
      </c>
      <c r="F15" s="22"/>
      <c r="G15" s="57"/>
      <c r="H15" s="58"/>
      <c r="I15" s="58"/>
      <c r="J15" s="58"/>
      <c r="K15" s="58"/>
      <c r="L15" s="59"/>
      <c r="M15" s="40" t="str">
        <f>IFERROR(LOOKUP(LEFT(F15,1), {"1","2","3","4"}, {600,400,300,200}), "")</f>
        <v/>
      </c>
      <c r="N15" s="13"/>
    </row>
    <row r="16" spans="1:42" s="7" customFormat="1" ht="28.8" customHeight="1" x14ac:dyDescent="0.35">
      <c r="A16" s="19">
        <v>4</v>
      </c>
      <c r="B16" s="22"/>
      <c r="C16" s="22"/>
      <c r="D16" s="19" ph="1"/>
      <c r="E16" s="19" ph="1"/>
      <c r="F16" s="22"/>
      <c r="G16" s="57"/>
      <c r="H16" s="58"/>
      <c r="I16" s="58"/>
      <c r="J16" s="58"/>
      <c r="K16" s="58"/>
      <c r="L16" s="59"/>
      <c r="M16" s="40" t="str">
        <f>IFERROR(LOOKUP(LEFT(F16,1), {"1","2","3","4"}, {600,400,300,200}), "")</f>
        <v/>
      </c>
      <c r="N16" s="13"/>
    </row>
    <row r="17" spans="1:34" s="7" customFormat="1" ht="28.8" customHeight="1" x14ac:dyDescent="0.35">
      <c r="A17" s="19">
        <v>5</v>
      </c>
      <c r="B17" s="22"/>
      <c r="C17" s="22"/>
      <c r="D17" s="19" ph="1"/>
      <c r="E17" s="19" ph="1"/>
      <c r="F17" s="22"/>
      <c r="G17" s="57"/>
      <c r="H17" s="58"/>
      <c r="I17" s="58"/>
      <c r="J17" s="58"/>
      <c r="K17" s="58"/>
      <c r="L17" s="59"/>
      <c r="M17" s="40" t="str">
        <f>IFERROR(LOOKUP(LEFT(F17,1), {"1","2","3","4"}, {600,400,300,200}), "")</f>
        <v/>
      </c>
      <c r="N17" s="13"/>
    </row>
    <row r="18" spans="1:34" s="7" customFormat="1" ht="28.8" customHeight="1" x14ac:dyDescent="0.3">
      <c r="A18" s="19">
        <v>6</v>
      </c>
      <c r="B18" s="36"/>
      <c r="C18" s="36"/>
      <c r="D18" s="19" t="str">
        <f t="shared" si="1"/>
        <v/>
      </c>
      <c r="E18" s="19" t="str">
        <f t="shared" si="0"/>
        <v/>
      </c>
      <c r="F18" s="22"/>
      <c r="G18" s="57"/>
      <c r="H18" s="58"/>
      <c r="I18" s="58"/>
      <c r="J18" s="58"/>
      <c r="K18" s="58"/>
      <c r="L18" s="59"/>
      <c r="M18" s="40" t="str">
        <f>IFERROR(LOOKUP(LEFT(F18,1), {"1","2","3","4"}, {600,400,300,200}), "")</f>
        <v/>
      </c>
      <c r="N18" s="14"/>
    </row>
    <row r="19" spans="1:34" s="7" customFormat="1" ht="28.8" customHeight="1" x14ac:dyDescent="0.3">
      <c r="A19" s="19">
        <v>7</v>
      </c>
      <c r="B19" s="36"/>
      <c r="C19" s="36"/>
      <c r="D19" s="19" t="str">
        <f t="shared" si="1"/>
        <v/>
      </c>
      <c r="E19" s="19" t="str">
        <f t="shared" si="0"/>
        <v/>
      </c>
      <c r="F19" s="22"/>
      <c r="G19" s="57"/>
      <c r="H19" s="58"/>
      <c r="I19" s="58"/>
      <c r="J19" s="58"/>
      <c r="K19" s="58"/>
      <c r="L19" s="59"/>
      <c r="M19" s="40" t="str">
        <f>IFERROR(LOOKUP(LEFT(F19,1), {"1","2","3","4"}, {600,400,300,200}), "")</f>
        <v/>
      </c>
      <c r="N19" s="14"/>
    </row>
    <row r="20" spans="1:34" s="7" customFormat="1" ht="28.8" customHeight="1" x14ac:dyDescent="0.3">
      <c r="A20" s="19">
        <v>8</v>
      </c>
      <c r="B20" s="36"/>
      <c r="C20" s="36"/>
      <c r="D20" s="19" t="str">
        <f t="shared" si="1"/>
        <v/>
      </c>
      <c r="E20" s="19" t="str">
        <f t="shared" si="0"/>
        <v/>
      </c>
      <c r="F20" s="22"/>
      <c r="G20" s="57"/>
      <c r="H20" s="58"/>
      <c r="I20" s="58"/>
      <c r="J20" s="58"/>
      <c r="K20" s="58"/>
      <c r="L20" s="59"/>
      <c r="M20" s="40" t="str">
        <f>IFERROR(LOOKUP(LEFT(F20,1), {"1","2","3","4"}, {600,400,300,200}), "")</f>
        <v/>
      </c>
    </row>
    <row r="21" spans="1:34" s="7" customFormat="1" ht="28.8" customHeight="1" x14ac:dyDescent="0.3">
      <c r="A21" s="19">
        <v>9</v>
      </c>
      <c r="B21" s="36"/>
      <c r="C21" s="36"/>
      <c r="D21" s="19" t="str">
        <f t="shared" si="1"/>
        <v/>
      </c>
      <c r="E21" s="19" t="str">
        <f t="shared" si="0"/>
        <v/>
      </c>
      <c r="F21" s="22"/>
      <c r="G21" s="57"/>
      <c r="H21" s="58"/>
      <c r="I21" s="58"/>
      <c r="J21" s="58"/>
      <c r="K21" s="58"/>
      <c r="L21" s="59"/>
      <c r="M21" s="40" t="str">
        <f>IFERROR(LOOKUP(LEFT(F21,1), {"1","2","3","4"}, {600,400,300,200}), "")</f>
        <v/>
      </c>
    </row>
    <row r="22" spans="1:34" s="7" customFormat="1" ht="28.8" customHeight="1" x14ac:dyDescent="0.3">
      <c r="A22" s="19">
        <v>10</v>
      </c>
      <c r="B22" s="36"/>
      <c r="C22" s="36"/>
      <c r="D22" s="19" t="str">
        <f t="shared" si="1"/>
        <v/>
      </c>
      <c r="E22" s="19" t="str">
        <f t="shared" si="0"/>
        <v/>
      </c>
      <c r="F22" s="22"/>
      <c r="G22" s="57"/>
      <c r="H22" s="58"/>
      <c r="I22" s="58"/>
      <c r="J22" s="58"/>
      <c r="K22" s="58"/>
      <c r="L22" s="59"/>
      <c r="M22" s="40" t="str">
        <f>IFERROR(LOOKUP(LEFT(F22,1), {"1","2","3","4"}, {600,400,300,200}), "")</f>
        <v/>
      </c>
    </row>
    <row r="23" spans="1:34" s="7" customFormat="1" ht="28.8" customHeight="1" x14ac:dyDescent="0.3">
      <c r="A23" s="19">
        <v>11</v>
      </c>
      <c r="B23" s="36"/>
      <c r="C23" s="36"/>
      <c r="D23" s="19" t="str">
        <f t="shared" si="1"/>
        <v/>
      </c>
      <c r="E23" s="19" t="str">
        <f t="shared" si="0"/>
        <v/>
      </c>
      <c r="F23" s="22"/>
      <c r="G23" s="57"/>
      <c r="H23" s="58"/>
      <c r="I23" s="58"/>
      <c r="J23" s="58"/>
      <c r="K23" s="58"/>
      <c r="L23" s="59"/>
      <c r="M23" s="40" t="str">
        <f>IFERROR(LOOKUP(LEFT(F23,1), {"1","2","3","4"}, {600,400,300,200}), "")</f>
        <v/>
      </c>
    </row>
    <row r="24" spans="1:34" s="7" customFormat="1" ht="28.8" customHeight="1" x14ac:dyDescent="0.3">
      <c r="A24" s="19">
        <v>12</v>
      </c>
      <c r="B24" s="36"/>
      <c r="C24" s="36"/>
      <c r="D24" s="19" t="str">
        <f t="shared" si="1"/>
        <v/>
      </c>
      <c r="E24" s="19" t="str">
        <f t="shared" si="0"/>
        <v/>
      </c>
      <c r="F24" s="22"/>
      <c r="G24" s="57"/>
      <c r="H24" s="58"/>
      <c r="I24" s="58"/>
      <c r="J24" s="58"/>
      <c r="K24" s="58"/>
      <c r="L24" s="59"/>
      <c r="M24" s="40" t="str">
        <f>IFERROR(LOOKUP(LEFT(F24,1), {"1","2","3","4"}, {600,400,300,200}), "")</f>
        <v/>
      </c>
    </row>
    <row r="25" spans="1:34" s="7" customFormat="1" ht="28.8" customHeight="1" x14ac:dyDescent="0.3">
      <c r="A25" s="19">
        <v>13</v>
      </c>
      <c r="B25" s="36"/>
      <c r="C25" s="36"/>
      <c r="D25" s="19" t="str">
        <f t="shared" si="1"/>
        <v/>
      </c>
      <c r="E25" s="19" ph="1"/>
      <c r="F25" s="22"/>
      <c r="G25" s="57"/>
      <c r="H25" s="58"/>
      <c r="I25" s="58"/>
      <c r="J25" s="58"/>
      <c r="K25" s="58"/>
      <c r="L25" s="59"/>
      <c r="M25" s="40" t="str">
        <f>IFERROR(LOOKUP(LEFT(F25,1), {"1","2","3","4"}, {600,400,300,200}), "")</f>
        <v/>
      </c>
    </row>
    <row r="26" spans="1:34" s="7" customFormat="1" ht="28.8" customHeight="1" x14ac:dyDescent="0.3">
      <c r="A26" s="19">
        <v>14</v>
      </c>
      <c r="B26" s="37"/>
      <c r="C26" s="37"/>
      <c r="D26" s="19" t="str">
        <f t="shared" si="1"/>
        <v/>
      </c>
      <c r="E26" s="19" ph="1"/>
      <c r="F26" s="22"/>
      <c r="G26" s="57"/>
      <c r="H26" s="58"/>
      <c r="I26" s="58"/>
      <c r="J26" s="58"/>
      <c r="K26" s="58"/>
      <c r="L26" s="59"/>
      <c r="M26" s="40" t="str">
        <f>IFERROR(LOOKUP(LEFT(F26,1), {"1","2","3","4"}, {600,400,300,200}), "")</f>
        <v/>
      </c>
    </row>
    <row r="27" spans="1:34" s="7" customFormat="1" ht="28.8" customHeight="1" x14ac:dyDescent="0.3">
      <c r="A27" s="19">
        <v>15</v>
      </c>
      <c r="B27" s="36"/>
      <c r="C27" s="36"/>
      <c r="D27" s="19" t="str">
        <f t="shared" si="1"/>
        <v/>
      </c>
      <c r="E27" s="19" t="str">
        <f t="shared" si="0"/>
        <v/>
      </c>
      <c r="F27" s="22"/>
      <c r="G27" s="57"/>
      <c r="H27" s="58"/>
      <c r="I27" s="58"/>
      <c r="J27" s="58"/>
      <c r="K27" s="58"/>
      <c r="L27" s="59"/>
      <c r="M27" s="40" t="str">
        <f>IFERROR(LOOKUP(LEFT(F27,1), {"1","2","3","4"}, {600,400,300,200}), "")</f>
        <v/>
      </c>
    </row>
    <row r="28" spans="1:34" s="7" customFormat="1" ht="28.8" customHeight="1" x14ac:dyDescent="0.3">
      <c r="A28" s="19">
        <v>16</v>
      </c>
      <c r="B28" s="36"/>
      <c r="C28" s="36"/>
      <c r="D28" s="19" t="str">
        <f t="shared" ref="D28" si="2">PHONETIC(B28)</f>
        <v/>
      </c>
      <c r="E28" s="19" t="str">
        <f t="shared" ref="E28:E30" si="3">PHONETIC(C28)</f>
        <v/>
      </c>
      <c r="F28" s="22"/>
      <c r="G28" s="57"/>
      <c r="H28" s="58"/>
      <c r="I28" s="58"/>
      <c r="J28" s="58"/>
      <c r="K28" s="58"/>
      <c r="L28" s="59"/>
      <c r="M28" s="40" t="str">
        <f>IFERROR(LOOKUP(LEFT(F28,1), {"1","2","3","4"}, {600,400,300,200}), "")</f>
        <v/>
      </c>
      <c r="AH28" s="7" t="s">
        <v>21</v>
      </c>
    </row>
    <row r="29" spans="1:34" s="7" customFormat="1" ht="28.8" customHeight="1" x14ac:dyDescent="0.3">
      <c r="A29" s="19">
        <v>17</v>
      </c>
      <c r="B29" s="19"/>
      <c r="C29" s="19"/>
      <c r="D29" s="19" ph="1"/>
      <c r="E29" s="19" t="str">
        <f t="shared" si="3"/>
        <v/>
      </c>
      <c r="F29" s="22"/>
      <c r="G29" s="57"/>
      <c r="H29" s="58"/>
      <c r="I29" s="58"/>
      <c r="J29" s="58"/>
      <c r="K29" s="58"/>
      <c r="L29" s="59"/>
      <c r="M29" s="40" t="str">
        <f>IFERROR(LOOKUP(LEFT(F29,1), {"1","2","3","4"}, {600,400,300,200}), "")</f>
        <v/>
      </c>
    </row>
    <row r="30" spans="1:34" s="7" customFormat="1" ht="28.8" customHeight="1" x14ac:dyDescent="0.3">
      <c r="A30" s="19">
        <v>18</v>
      </c>
      <c r="B30" s="48"/>
      <c r="C30" s="48"/>
      <c r="D30" s="48" t="str">
        <f t="shared" ref="D30" si="4">PHONETIC(B30)</f>
        <v/>
      </c>
      <c r="E30" s="48" t="str">
        <f t="shared" si="3"/>
        <v/>
      </c>
      <c r="F30" s="22"/>
      <c r="G30" s="57"/>
      <c r="H30" s="58"/>
      <c r="I30" s="58"/>
      <c r="J30" s="58"/>
      <c r="K30" s="58"/>
      <c r="L30" s="59"/>
      <c r="M30" s="40" t="str">
        <f>IFERROR(LOOKUP(LEFT(F30,1), {"1","2","3","4"}, {600,400,300,200}), "")</f>
        <v/>
      </c>
    </row>
    <row r="31" spans="1:34" s="7" customFormat="1" ht="28.8" customHeight="1" x14ac:dyDescent="0.3">
      <c r="A31" s="19">
        <v>19</v>
      </c>
      <c r="B31" s="36"/>
      <c r="C31" s="36"/>
      <c r="D31" s="19" t="str">
        <f t="shared" si="1"/>
        <v/>
      </c>
      <c r="E31" s="19" t="str">
        <f t="shared" si="0"/>
        <v/>
      </c>
      <c r="F31" s="22"/>
      <c r="G31" s="57"/>
      <c r="H31" s="58"/>
      <c r="I31" s="58"/>
      <c r="J31" s="58"/>
      <c r="K31" s="58"/>
      <c r="L31" s="59"/>
      <c r="M31" s="40" t="str">
        <f>IFERROR(LOOKUP(LEFT(F31,1), {"1","2","3","4"}, {600,400,300,200}), "")</f>
        <v/>
      </c>
    </row>
    <row r="32" spans="1:34" s="7" customFormat="1" ht="28.8" customHeight="1" x14ac:dyDescent="0.3">
      <c r="A32" s="19">
        <v>20</v>
      </c>
      <c r="B32" s="19"/>
      <c r="C32" s="19"/>
      <c r="D32" s="19" ph="1"/>
      <c r="E32" s="19" t="str">
        <f t="shared" ref="E32" si="5">PHONETIC(C32)</f>
        <v/>
      </c>
      <c r="F32" s="22"/>
      <c r="G32" s="57"/>
      <c r="H32" s="58"/>
      <c r="I32" s="58"/>
      <c r="J32" s="58"/>
      <c r="K32" s="58"/>
      <c r="L32" s="59"/>
      <c r="M32" s="40" t="str">
        <f>IFERROR(LOOKUP(LEFT(F32,1), {"1","2","3","4"}, {600,400,300,200}), "")</f>
        <v/>
      </c>
    </row>
    <row r="33" spans="1:35" s="7" customFormat="1" ht="27" hidden="1" customHeight="1" x14ac:dyDescent="0.3">
      <c r="A33" s="19">
        <v>23</v>
      </c>
      <c r="B33" s="19"/>
      <c r="C33" s="19"/>
      <c r="D33" s="19" t="str">
        <f t="shared" si="1"/>
        <v/>
      </c>
      <c r="E33" s="19" t="str">
        <f t="shared" si="0"/>
        <v/>
      </c>
      <c r="F33" s="19"/>
      <c r="G33" s="60"/>
      <c r="H33" s="61"/>
      <c r="I33" s="61"/>
      <c r="J33" s="61"/>
      <c r="K33" s="61"/>
      <c r="L33" s="62"/>
    </row>
    <row r="34" spans="1:35" s="7" customFormat="1" ht="4.2" customHeight="1" x14ac:dyDescent="0.3">
      <c r="A34" s="15"/>
      <c r="H34" s="16"/>
    </row>
    <row r="35" spans="1:35" s="7" customFormat="1" ht="16.2" x14ac:dyDescent="0.3">
      <c r="A35" s="16"/>
      <c r="B35" s="38"/>
      <c r="C35" s="17"/>
      <c r="D35" s="17"/>
      <c r="E35" s="17"/>
      <c r="F35" s="17"/>
      <c r="G35" s="42"/>
      <c r="H35" s="16"/>
    </row>
    <row r="36" spans="1:35" x14ac:dyDescent="0.3">
      <c r="B36" s="39"/>
      <c r="C36" s="18"/>
      <c r="D36" s="18"/>
      <c r="E36" s="18"/>
      <c r="F36" s="18"/>
    </row>
    <row r="37" spans="1:35" x14ac:dyDescent="0.3">
      <c r="AI37" s="6" t="s">
        <v>19</v>
      </c>
    </row>
    <row r="38" spans="1:35" x14ac:dyDescent="0.3">
      <c r="A38" s="6"/>
    </row>
    <row r="39" spans="1:35" x14ac:dyDescent="0.3">
      <c r="A39" s="6"/>
    </row>
  </sheetData>
  <mergeCells count="35">
    <mergeCell ref="A5:B6"/>
    <mergeCell ref="C5:E5"/>
    <mergeCell ref="C1:D1"/>
    <mergeCell ref="A3:B3"/>
    <mergeCell ref="C3:E3"/>
    <mergeCell ref="A4:B4"/>
    <mergeCell ref="C4:E4"/>
    <mergeCell ref="G4:L4"/>
    <mergeCell ref="G2:L2"/>
    <mergeCell ref="G5:L5"/>
    <mergeCell ref="C6:E6"/>
    <mergeCell ref="G6:L6"/>
    <mergeCell ref="G12:L12"/>
    <mergeCell ref="F7:L7"/>
    <mergeCell ref="G18:L18"/>
    <mergeCell ref="G19:L19"/>
    <mergeCell ref="G20:L20"/>
    <mergeCell ref="G21:L21"/>
    <mergeCell ref="G22:L22"/>
    <mergeCell ref="G13:L13"/>
    <mergeCell ref="G14:L14"/>
    <mergeCell ref="G15:L15"/>
    <mergeCell ref="G16:L16"/>
    <mergeCell ref="G17:L17"/>
    <mergeCell ref="G23:L23"/>
    <mergeCell ref="G24:L24"/>
    <mergeCell ref="G25:L25"/>
    <mergeCell ref="G27:L27"/>
    <mergeCell ref="G26:L26"/>
    <mergeCell ref="G28:L28"/>
    <mergeCell ref="G29:L29"/>
    <mergeCell ref="G30:L30"/>
    <mergeCell ref="G33:L33"/>
    <mergeCell ref="G31:L31"/>
    <mergeCell ref="G32:L32"/>
  </mergeCells>
  <phoneticPr fontId="1" type="Hiragana"/>
  <dataValidations count="1">
    <dataValidation type="list" allowBlank="1" showInputMessage="1" showErrorMessage="1" sqref="F13:F32" xr:uid="{55DCEA8E-B197-46F7-9B60-0E2CCAC451DA}">
      <formula1>"1:一般・大学生,2:高校生・中学３年生,3:中学１・２年生,4:小学生"</formula1>
    </dataValidation>
  </dataValidations>
  <printOptions horizontalCentered="1"/>
  <pageMargins left="0" right="0" top="0.55118110236220474" bottom="0" header="0" footer="0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Option Button 1">
              <controlPr defaultSize="0" autoFill="0" autoLine="0" autoPict="0">
                <anchor moveWithCells="1" sizeWithCells="1">
                  <from>
                    <xdr:col>1</xdr:col>
                    <xdr:colOff>441960</xdr:colOff>
                    <xdr:row>7</xdr:row>
                    <xdr:rowOff>106680</xdr:rowOff>
                  </from>
                  <to>
                    <xdr:col>2</xdr:col>
                    <xdr:colOff>861060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Option Button 2">
              <controlPr defaultSize="0" autoFill="0" autoLine="0" autoPict="0">
                <anchor moveWithCells="1" sizeWithCells="1">
                  <from>
                    <xdr:col>2</xdr:col>
                    <xdr:colOff>929640</xdr:colOff>
                    <xdr:row>7</xdr:row>
                    <xdr:rowOff>68580</xdr:rowOff>
                  </from>
                  <to>
                    <xdr:col>4</xdr:col>
                    <xdr:colOff>1005840</xdr:colOff>
                    <xdr:row>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Option Button 3">
              <controlPr defaultSize="0" autoFill="0" autoLine="0" autoPict="0">
                <anchor moveWithCells="1">
                  <from>
                    <xdr:col>6</xdr:col>
                    <xdr:colOff>213360</xdr:colOff>
                    <xdr:row>2</xdr:row>
                    <xdr:rowOff>22860</xdr:rowOff>
                  </from>
                  <to>
                    <xdr:col>8</xdr:col>
                    <xdr:colOff>68580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Option Button 4">
              <controlPr defaultSize="0" autoFill="0" autoLine="0" autoPict="0">
                <anchor moveWithCells="1">
                  <from>
                    <xdr:col>9</xdr:col>
                    <xdr:colOff>7620</xdr:colOff>
                    <xdr:row>2</xdr:row>
                    <xdr:rowOff>22860</xdr:rowOff>
                  </from>
                  <to>
                    <xdr:col>11</xdr:col>
                    <xdr:colOff>83820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8" name="Group Box 5">
              <controlPr defaultSize="0" autoFill="0" autoPict="0">
                <anchor moveWithCells="1">
                  <from>
                    <xdr:col>6</xdr:col>
                    <xdr:colOff>7620</xdr:colOff>
                    <xdr:row>2</xdr:row>
                    <xdr:rowOff>0</xdr:rowOff>
                  </from>
                  <to>
                    <xdr:col>12</xdr:col>
                    <xdr:colOff>22860</xdr:colOff>
                    <xdr:row>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9" name="Group Box 6">
              <controlPr defaultSize="0" autoFill="0" autoPict="0">
                <anchor moveWithCells="1">
                  <from>
                    <xdr:col>1</xdr:col>
                    <xdr:colOff>0</xdr:colOff>
                    <xdr:row>7</xdr:row>
                    <xdr:rowOff>68580</xdr:rowOff>
                  </from>
                  <to>
                    <xdr:col>5</xdr:col>
                    <xdr:colOff>15240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1" r:id="rId10" name="Group Box 9">
              <controlPr defaultSize="0" autoFill="0" autoPict="0">
                <anchor moveWithCells="1" sizeWithCells="1">
                  <from>
                    <xdr:col>1</xdr:col>
                    <xdr:colOff>7620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2" r:id="rId11" name="Option Button 10">
              <controlPr defaultSize="0" autoFill="0" autoLine="0" autoPict="0">
                <anchor moveWithCells="1" sizeWithCells="1">
                  <from>
                    <xdr:col>2</xdr:col>
                    <xdr:colOff>411480</xdr:colOff>
                    <xdr:row>6</xdr:row>
                    <xdr:rowOff>7620</xdr:rowOff>
                  </from>
                  <to>
                    <xdr:col>3</xdr:col>
                    <xdr:colOff>228600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12" name="Option Button 12">
              <controlPr defaultSize="0" autoFill="0" autoLine="0" autoPict="0">
                <anchor moveWithCells="1" sizeWithCells="1">
                  <from>
                    <xdr:col>3</xdr:col>
                    <xdr:colOff>647700</xdr:colOff>
                    <xdr:row>6</xdr:row>
                    <xdr:rowOff>7620</xdr:rowOff>
                  </from>
                  <to>
                    <xdr:col>4</xdr:col>
                    <xdr:colOff>617220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5" r:id="rId13" name="Group Box 13">
              <controlPr defaultSize="0" autoFill="0" autoPict="0">
                <anchor moveWithCells="1" sizeWithCells="1">
                  <from>
                    <xdr:col>0</xdr:col>
                    <xdr:colOff>289560</xdr:colOff>
                    <xdr:row>8</xdr:row>
                    <xdr:rowOff>22860</xdr:rowOff>
                  </from>
                  <to>
                    <xdr:col>2</xdr:col>
                    <xdr:colOff>952500</xdr:colOff>
                    <xdr:row>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6" r:id="rId14" name="Group Box 14">
              <controlPr defaultSize="0" autoFill="0" autoPict="0">
                <anchor moveWithCells="1" sizeWithCells="1">
                  <from>
                    <xdr:col>3</xdr:col>
                    <xdr:colOff>76200</xdr:colOff>
                    <xdr:row>8</xdr:row>
                    <xdr:rowOff>30480</xdr:rowOff>
                  </from>
                  <to>
                    <xdr:col>4</xdr:col>
                    <xdr:colOff>1051560</xdr:colOff>
                    <xdr:row>8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</vt:lpstr>
      <vt:lpstr>申込書!Print_Area</vt:lpstr>
      <vt:lpstr>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fujita</dc:creator>
  <cp:lastModifiedBy>Komatsu Osamu</cp:lastModifiedBy>
  <cp:lastPrinted>2026-02-03T08:24:37Z</cp:lastPrinted>
  <dcterms:created xsi:type="dcterms:W3CDTF">2017-03-25T21:28:44Z</dcterms:created>
  <dcterms:modified xsi:type="dcterms:W3CDTF">2026-02-03T10:46:45Z</dcterms:modified>
</cp:coreProperties>
</file>